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731" activeTab="1"/>
  </bookViews>
  <sheets>
    <sheet name="Entrate" sheetId="1" r:id="rId1"/>
    <sheet name="Spese" sheetId="2" r:id="rId2"/>
  </sheets>
  <definedNames>
    <definedName name="_xlnm.Print_Titles" localSheetId="1">'Spese'!$A:$B</definedName>
  </definedNames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<sst xmlns="http://schemas.openxmlformats.org/spreadsheetml/2006/main" count="211" uniqueCount="134">
  <si>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</si>
  <si>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</si>
  <si>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</si>
  <si>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</si>
  <si>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</si>
  <si>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</si>
  <si>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</si>
  <si>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</si>
  <si>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</si>
  <si>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</si>
  <si>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</si>
  <si>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</si>
  <si>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</si>
  <si>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</si>
  <si>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</si>
  <si>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</si>
  <si>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</si>
  <si>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</si>
  <si>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</si>
  <si>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</si>
  <si>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</si>
  <si>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</si>
  <si>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</si>
  <si>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</si>
  <si>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</si>
  <si>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</si>
  <si>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</si>
  <si>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</si>
  <si>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</si>
  <si>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</si>
  <si>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</si>
  <si>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</si>
  <si>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</si>
  <si>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</si>
  <si>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</si>
  <si>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</si>
  <si>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</si>
  <si>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</si>
  <si>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</si>
  <si>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</si>
  <si>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</si>
  <si>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</si>
  <si>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</si>
  <si>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</si>
  <si>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</si>
  <si>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</si>
  <si>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</si>
  <si>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</si>
  <si>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</si>
  <si>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</si>
  <si>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</si>
  <si>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</si>
  <si>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</si>
  <si>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</si>
  <si>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</si>
  <si>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</si>
  <si>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</si>
  <si>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</si>
  <si>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</si>
  <si>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</si>
  <si>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</si>
  <si>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</si>
  <si>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</si>
  <si>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</si>
  <si>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</si>
  <si>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</si>
  <si>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</si>
  <si>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</si>
  <si>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</si>
  <si>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</si>
  <si>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</si>
  <si>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</si>
  <si>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</si>
  <si>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</si>
  <si>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</si>
  <si>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</si>
  <si>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</si>
  <si>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</si>
  <si>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</si>
  <si>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</si>
  <si>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</si>
  <si>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</si>
  <si>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</si>
  <si>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</si>
  <si>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</si>
  <si>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</si>
  <si>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</si>
  <si>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</si>
  <si>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</si>
  <si>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</si>
  <si>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</si>
  <si>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</si>
  <si>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</si>
  <si>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</si>
  <si>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</si>
  <si>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</si>
  <si>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</si>
  <si>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</si>
  <si>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</si>
  <si>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</si>
  <si>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</si>
  <si>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</si>
  <si>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</si>
  <si>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</si>
  <si>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</si>
  <si>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</si>
  <si>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</si>
  <si>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</si>
  <si>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</si>
  <si>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</si>
  <si>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</si>
  <si>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</si>
  <si>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</si>
  <si>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</si>
  <si>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</si>
  <si>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</si>
  <si>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</si>
  <si>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</si>
  <si>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</si>
  <si>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</si>
  <si>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</si>
  <si>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</si>
  <si>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</si>
  <si>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</si>
  <si>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</si>
  <si>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</si>
  <si>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</si>
  <si>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</si>
  <si>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</si>
  <si>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</si>
  <si>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</si>
  <si>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</si>
  <si>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</si>
  <si>
    <t>Fondi per rimborso prestiti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</si>
</sst>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43" fontId="48" fillId="33" borderId="16" xfId="45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43" fontId="30" fillId="33" borderId="16" xfId="45" applyFont="1" applyFill="1" applyBorder="1" applyAlignment="1" applyProtection="1">
      <alignment horizontal="right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70"/>
  <sheetViews>
    <sheetView showGridLines="0" workbookViewId="0" topLeftCell="A1">
      <selection activeCell="C5" sqref="C5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80"/>
      <c r="C1" s="81"/>
      <c r="D1" s="81"/>
      <c r="E1"/>
      <c r="F1"/>
    </row>
    <row r="2" spans="1:6" ht="12.75">
      <c r="A2" s="79" t="s">
        <v>6</v>
      </c>
      <c r="B2" s="79"/>
      <c r="C2" s="79"/>
      <c r="D2" s="79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130</v>
      </c>
      <c r="C5" s="41">
        <v>2022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0</v>
      </c>
      <c r="D8" s="46"/>
      <c r="E8" s="6"/>
      <c r="F8" s="6"/>
    </row>
    <row r="9" spans="1:6" ht="12.75">
      <c r="A9" s="43"/>
      <c r="B9" s="49" t="s">
        <v>10</v>
      </c>
      <c r="C9" s="7">
        <v>3408224</v>
      </c>
      <c r="D9" s="46"/>
      <c r="E9" s="6"/>
      <c r="F9" s="6"/>
    </row>
    <row r="10" spans="1:6" ht="12.75">
      <c r="A10" s="43"/>
      <c r="B10" s="49" t="s">
        <v>11</v>
      </c>
      <c r="C10" s="7">
        <v>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0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29752282.62</v>
      </c>
      <c r="D14" s="7">
        <v>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7560870.44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37313153.06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4108079.73</v>
      </c>
      <c r="D23" s="7">
        <v>0</v>
      </c>
      <c r="E23" s="8"/>
      <c r="F23" s="8"/>
    </row>
    <row r="24" spans="1:6" ht="12.75">
      <c r="A24" s="57">
        <v>20102</v>
      </c>
      <c r="B24" s="56" t="s">
        <v>25</v>
      </c>
      <c r="C24" s="7">
        <v>1000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0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0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4109079.73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7451849.11</v>
      </c>
      <c r="D31" s="7">
        <v>0</v>
      </c>
      <c r="E31" s="8"/>
      <c r="F31" s="8"/>
    </row>
    <row r="32" spans="1:6" ht="12.75">
      <c r="A32" s="57">
        <v>30200</v>
      </c>
      <c r="B32" s="56" t="s">
        <v>33</v>
      </c>
      <c r="C32" s="7">
        <v>0</v>
      </c>
      <c r="D32" s="7">
        <v>0</v>
      </c>
      <c r="E32" s="8"/>
      <c r="F32" s="8"/>
    </row>
    <row r="33" spans="1:6" ht="12.75">
      <c r="A33" s="57">
        <v>30300</v>
      </c>
      <c r="B33" s="56" t="s">
        <v>34</v>
      </c>
      <c r="C33" s="7">
        <v>200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1284918.25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1357306.92</v>
      </c>
      <c r="D35" s="7">
        <v>0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10094274.28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5380000</v>
      </c>
      <c r="D40" s="7">
        <v>0</v>
      </c>
      <c r="E40" s="8"/>
      <c r="F40" s="8"/>
    </row>
    <row r="41" spans="1:6" ht="12.75">
      <c r="A41" s="52">
        <v>40300</v>
      </c>
      <c r="B41" s="53" t="s">
        <v>42</v>
      </c>
      <c r="C41" s="7">
        <v>0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1433000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0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6813000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1325000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1325000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0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5570000</v>
      </c>
      <c r="D65" s="7">
        <v>0</v>
      </c>
      <c r="E65" s="8"/>
      <c r="F65" s="8"/>
    </row>
    <row r="66" spans="1:6" ht="12.75">
      <c r="A66" s="52">
        <v>90200</v>
      </c>
      <c r="B66" s="53" t="s">
        <v>63</v>
      </c>
      <c r="C66" s="7">
        <v>450000</v>
      </c>
      <c r="D66" s="7">
        <v>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6020000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65674507.07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69082731.07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4330708661417323" right="0.4330708661417323" top="0" bottom="0.7480314960629921" header="0.31496062992125984" footer="0.31496062992125984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view="pageBreakPreview" zoomScale="60" workbookViewId="0" topLeftCell="A1">
      <pane xSplit="1" topLeftCell="B1" activePane="topRight" state="frozen"/>
      <selection pane="topLeft" activeCell="A13" sqref="A13"/>
      <selection pane="topRight" activeCell="BU57" sqref="BU57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3" width="21.57421875" style="0" customWidth="1"/>
    <col min="4" max="71" width="18.7109375" style="0" customWidth="1"/>
    <col min="72" max="72" width="14.421875" style="0" customWidth="1"/>
    <col min="73" max="73" width="19.7109375" style="0" customWidth="1"/>
    <col min="74" max="74" width="18.421875" style="0" customWidth="1"/>
    <col min="75" max="75" width="18.7109375" style="0" customWidth="1"/>
  </cols>
  <sheetData>
    <row r="1" spans="2:10" ht="36.75" customHeight="1">
      <c r="B1" s="95"/>
      <c r="C1" s="96"/>
      <c r="D1" s="96"/>
      <c r="E1" s="96"/>
      <c r="F1" s="96"/>
      <c r="G1" s="96"/>
      <c r="H1" s="96"/>
      <c r="I1" s="96"/>
      <c r="J1" s="96"/>
    </row>
    <row r="3" spans="3:6" ht="12.75">
      <c r="C3" s="79" t="s">
        <v>6</v>
      </c>
      <c r="D3" s="79"/>
      <c r="E3" s="79"/>
      <c r="F3" s="79"/>
    </row>
    <row r="4" ht="18.75">
      <c r="B4" s="3" t="s">
        <v>131</v>
      </c>
    </row>
    <row r="5" spans="2:7" ht="18.75">
      <c r="B5" s="40" t="s">
        <v>130</v>
      </c>
      <c r="C5" s="40"/>
      <c r="D5" s="3">
        <v>2022</v>
      </c>
      <c r="G5" s="3"/>
    </row>
    <row r="6" spans="2:7" ht="18.75">
      <c r="B6" s="3"/>
      <c r="G6" s="3"/>
    </row>
    <row r="7" spans="1:75" ht="12.75" customHeight="1">
      <c r="A7" s="76"/>
      <c r="B7" s="99" t="s">
        <v>66</v>
      </c>
      <c r="C7" s="82">
        <v>1</v>
      </c>
      <c r="D7" s="83"/>
      <c r="E7" s="84"/>
      <c r="F7" s="82">
        <v>2</v>
      </c>
      <c r="G7" s="83"/>
      <c r="H7" s="84"/>
      <c r="I7" s="82">
        <v>3</v>
      </c>
      <c r="J7" s="83"/>
      <c r="K7" s="84"/>
      <c r="L7" s="82">
        <v>4</v>
      </c>
      <c r="M7" s="83"/>
      <c r="N7" s="84"/>
      <c r="O7" s="82">
        <v>5</v>
      </c>
      <c r="P7" s="83"/>
      <c r="Q7" s="84"/>
      <c r="R7" s="82">
        <v>6</v>
      </c>
      <c r="S7" s="83"/>
      <c r="T7" s="84"/>
      <c r="U7" s="82">
        <v>7</v>
      </c>
      <c r="V7" s="83"/>
      <c r="W7" s="84"/>
      <c r="X7" s="82">
        <v>8</v>
      </c>
      <c r="Y7" s="83"/>
      <c r="Z7" s="84"/>
      <c r="AA7" s="82">
        <v>9</v>
      </c>
      <c r="AB7" s="83"/>
      <c r="AC7" s="84"/>
      <c r="AD7" s="82">
        <v>10</v>
      </c>
      <c r="AE7" s="83"/>
      <c r="AF7" s="84"/>
      <c r="AG7" s="83">
        <v>11</v>
      </c>
      <c r="AH7" s="83"/>
      <c r="AI7" s="84"/>
      <c r="AJ7" s="82">
        <v>12</v>
      </c>
      <c r="AK7" s="83"/>
      <c r="AL7" s="84"/>
      <c r="AM7" s="82">
        <v>13</v>
      </c>
      <c r="AN7" s="83"/>
      <c r="AO7" s="84"/>
      <c r="AP7" s="82">
        <v>14</v>
      </c>
      <c r="AQ7" s="83"/>
      <c r="AR7" s="84"/>
      <c r="AS7" s="82">
        <v>15</v>
      </c>
      <c r="AT7" s="83"/>
      <c r="AU7" s="84"/>
      <c r="AV7" s="83">
        <v>16</v>
      </c>
      <c r="AW7" s="83"/>
      <c r="AX7" s="84"/>
      <c r="AY7" s="82">
        <v>17</v>
      </c>
      <c r="AZ7" s="83"/>
      <c r="BA7" s="84"/>
      <c r="BB7" s="82">
        <v>18</v>
      </c>
      <c r="BC7" s="83"/>
      <c r="BD7" s="84"/>
      <c r="BE7" s="82">
        <v>19</v>
      </c>
      <c r="BF7" s="83"/>
      <c r="BG7" s="84"/>
      <c r="BH7" s="82">
        <v>20</v>
      </c>
      <c r="BI7" s="83"/>
      <c r="BJ7" s="84"/>
      <c r="BK7" s="83">
        <v>50</v>
      </c>
      <c r="BL7" s="83"/>
      <c r="BM7" s="84"/>
      <c r="BN7" s="82">
        <v>60</v>
      </c>
      <c r="BO7" s="83"/>
      <c r="BP7" s="84"/>
      <c r="BQ7" s="82">
        <v>99</v>
      </c>
      <c r="BR7" s="83"/>
      <c r="BS7" s="83"/>
      <c r="BT7" s="101" t="s">
        <v>128</v>
      </c>
      <c r="BU7" s="103" t="s">
        <v>129</v>
      </c>
      <c r="BV7" s="93"/>
      <c r="BW7" s="104"/>
    </row>
    <row r="8" spans="1:75" s="23" customFormat="1" ht="58.5" customHeight="1">
      <c r="A8" s="24"/>
      <c r="B8" s="100"/>
      <c r="C8" s="93" t="s">
        <v>67</v>
      </c>
      <c r="D8" s="93"/>
      <c r="E8" s="94"/>
      <c r="F8" s="97" t="s">
        <v>68</v>
      </c>
      <c r="G8" s="94"/>
      <c r="H8" s="98"/>
      <c r="I8" s="88" t="s">
        <v>69</v>
      </c>
      <c r="J8" s="89"/>
      <c r="K8" s="90"/>
      <c r="L8" s="91" t="s">
        <v>70</v>
      </c>
      <c r="M8" s="92"/>
      <c r="N8" s="90"/>
      <c r="O8" s="91" t="s">
        <v>71</v>
      </c>
      <c r="P8" s="92"/>
      <c r="Q8" s="90"/>
      <c r="R8" s="93" t="s">
        <v>132</v>
      </c>
      <c r="S8" s="93"/>
      <c r="T8" s="94"/>
      <c r="U8" s="97" t="s">
        <v>111</v>
      </c>
      <c r="V8" s="94"/>
      <c r="W8" s="98"/>
      <c r="X8" s="88" t="s">
        <v>112</v>
      </c>
      <c r="Y8" s="89"/>
      <c r="Z8" s="90"/>
      <c r="AA8" s="91" t="s">
        <v>113</v>
      </c>
      <c r="AB8" s="92"/>
      <c r="AC8" s="90"/>
      <c r="AD8" s="91" t="s">
        <v>114</v>
      </c>
      <c r="AE8" s="92"/>
      <c r="AF8" s="90"/>
      <c r="AG8" s="93" t="s">
        <v>115</v>
      </c>
      <c r="AH8" s="93"/>
      <c r="AI8" s="94"/>
      <c r="AJ8" s="97" t="s">
        <v>116</v>
      </c>
      <c r="AK8" s="94"/>
      <c r="AL8" s="98"/>
      <c r="AM8" s="88" t="s">
        <v>117</v>
      </c>
      <c r="AN8" s="89"/>
      <c r="AO8" s="90"/>
      <c r="AP8" s="91" t="s">
        <v>118</v>
      </c>
      <c r="AQ8" s="92"/>
      <c r="AR8" s="90"/>
      <c r="AS8" s="91" t="s">
        <v>119</v>
      </c>
      <c r="AT8" s="92"/>
      <c r="AU8" s="90"/>
      <c r="AV8" s="93" t="s">
        <v>120</v>
      </c>
      <c r="AW8" s="93"/>
      <c r="AX8" s="94"/>
      <c r="AY8" s="97" t="s">
        <v>121</v>
      </c>
      <c r="AZ8" s="94"/>
      <c r="BA8" s="98"/>
      <c r="BB8" s="88" t="s">
        <v>122</v>
      </c>
      <c r="BC8" s="89"/>
      <c r="BD8" s="90"/>
      <c r="BE8" s="91" t="s">
        <v>123</v>
      </c>
      <c r="BF8" s="92"/>
      <c r="BG8" s="90"/>
      <c r="BH8" s="91" t="s">
        <v>124</v>
      </c>
      <c r="BI8" s="92"/>
      <c r="BJ8" s="90"/>
      <c r="BK8" s="93" t="s">
        <v>125</v>
      </c>
      <c r="BL8" s="93"/>
      <c r="BM8" s="94"/>
      <c r="BN8" s="97" t="s">
        <v>126</v>
      </c>
      <c r="BO8" s="94"/>
      <c r="BP8" s="98"/>
      <c r="BQ8" s="88" t="s">
        <v>127</v>
      </c>
      <c r="BR8" s="89"/>
      <c r="BS8" s="92"/>
      <c r="BT8" s="102"/>
      <c r="BU8" s="105"/>
      <c r="BV8" s="106"/>
      <c r="BW8" s="107"/>
    </row>
    <row r="9" spans="1:75" s="23" customFormat="1" ht="11.25" customHeight="1">
      <c r="A9" s="24"/>
      <c r="B9" s="61"/>
      <c r="C9" s="85" t="s">
        <v>4</v>
      </c>
      <c r="D9" s="86"/>
      <c r="E9" s="62" t="s">
        <v>5</v>
      </c>
      <c r="F9" s="85" t="s">
        <v>4</v>
      </c>
      <c r="G9" s="86"/>
      <c r="H9" s="69" t="s">
        <v>5</v>
      </c>
      <c r="I9" s="85" t="s">
        <v>4</v>
      </c>
      <c r="J9" s="86"/>
      <c r="K9" s="25" t="s">
        <v>5</v>
      </c>
      <c r="L9" s="85" t="s">
        <v>4</v>
      </c>
      <c r="M9" s="86"/>
      <c r="N9" s="25" t="s">
        <v>5</v>
      </c>
      <c r="O9" s="85" t="s">
        <v>4</v>
      </c>
      <c r="P9" s="86"/>
      <c r="Q9" s="25" t="s">
        <v>5</v>
      </c>
      <c r="R9" s="87" t="s">
        <v>4</v>
      </c>
      <c r="S9" s="86"/>
      <c r="T9" s="62" t="s">
        <v>5</v>
      </c>
      <c r="U9" s="85" t="s">
        <v>4</v>
      </c>
      <c r="V9" s="86"/>
      <c r="W9" s="69" t="s">
        <v>5</v>
      </c>
      <c r="X9" s="85" t="s">
        <v>4</v>
      </c>
      <c r="Y9" s="86"/>
      <c r="Z9" s="25" t="s">
        <v>5</v>
      </c>
      <c r="AA9" s="85" t="s">
        <v>4</v>
      </c>
      <c r="AB9" s="86"/>
      <c r="AC9" s="25" t="s">
        <v>5</v>
      </c>
      <c r="AD9" s="85" t="s">
        <v>4</v>
      </c>
      <c r="AE9" s="86"/>
      <c r="AF9" s="25" t="s">
        <v>5</v>
      </c>
      <c r="AG9" s="87" t="s">
        <v>4</v>
      </c>
      <c r="AH9" s="86"/>
      <c r="AI9" s="62" t="s">
        <v>5</v>
      </c>
      <c r="AJ9" s="85" t="s">
        <v>4</v>
      </c>
      <c r="AK9" s="86"/>
      <c r="AL9" s="69" t="s">
        <v>5</v>
      </c>
      <c r="AM9" s="85" t="s">
        <v>4</v>
      </c>
      <c r="AN9" s="86"/>
      <c r="AO9" s="25" t="s">
        <v>5</v>
      </c>
      <c r="AP9" s="85" t="s">
        <v>4</v>
      </c>
      <c r="AQ9" s="86"/>
      <c r="AR9" s="25" t="s">
        <v>5</v>
      </c>
      <c r="AS9" s="85" t="s">
        <v>4</v>
      </c>
      <c r="AT9" s="86"/>
      <c r="AU9" s="25" t="s">
        <v>5</v>
      </c>
      <c r="AV9" s="87" t="s">
        <v>4</v>
      </c>
      <c r="AW9" s="86"/>
      <c r="AX9" s="62" t="s">
        <v>5</v>
      </c>
      <c r="AY9" s="85" t="s">
        <v>4</v>
      </c>
      <c r="AZ9" s="86"/>
      <c r="BA9" s="69" t="s">
        <v>5</v>
      </c>
      <c r="BB9" s="85" t="s">
        <v>4</v>
      </c>
      <c r="BC9" s="86"/>
      <c r="BD9" s="25" t="s">
        <v>5</v>
      </c>
      <c r="BE9" s="85" t="s">
        <v>4</v>
      </c>
      <c r="BF9" s="86"/>
      <c r="BG9" s="25" t="s">
        <v>5</v>
      </c>
      <c r="BH9" s="85" t="s">
        <v>4</v>
      </c>
      <c r="BI9" s="86"/>
      <c r="BJ9" s="25" t="s">
        <v>5</v>
      </c>
      <c r="BK9" s="87" t="s">
        <v>4</v>
      </c>
      <c r="BL9" s="86"/>
      <c r="BM9" s="62" t="s">
        <v>5</v>
      </c>
      <c r="BN9" s="85" t="s">
        <v>4</v>
      </c>
      <c r="BO9" s="86"/>
      <c r="BP9" s="69" t="s">
        <v>5</v>
      </c>
      <c r="BQ9" s="85" t="s">
        <v>4</v>
      </c>
      <c r="BR9" s="86"/>
      <c r="BS9" s="25" t="s">
        <v>5</v>
      </c>
      <c r="BT9" s="77" t="s">
        <v>4</v>
      </c>
      <c r="BU9" s="85" t="s">
        <v>4</v>
      </c>
      <c r="BV9" s="86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175451</v>
      </c>
      <c r="BU12" s="28">
        <f>BT12</f>
        <v>175451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144809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144809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5">
      <c r="A16" s="27">
        <f>A15+1</f>
        <v>102</v>
      </c>
      <c r="B16" s="29" t="s">
        <v>76</v>
      </c>
      <c r="C16" s="30">
        <v>181246.5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7000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2070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3400</v>
      </c>
      <c r="AB16" s="30">
        <v>0</v>
      </c>
      <c r="AC16" s="30">
        <v>0</v>
      </c>
      <c r="AD16" s="30">
        <v>225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5000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150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199091.5</v>
      </c>
      <c r="BV16" s="31">
        <f t="shared" si="0"/>
        <v>0</v>
      </c>
      <c r="BW16" s="31">
        <f t="shared" si="0"/>
        <v>0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2616532.42</v>
      </c>
      <c r="D17" s="30">
        <v>0</v>
      </c>
      <c r="E17" s="30">
        <v>0</v>
      </c>
      <c r="F17" s="30">
        <v>5000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2783234</v>
      </c>
      <c r="M17" s="30">
        <v>0</v>
      </c>
      <c r="N17" s="30">
        <v>0</v>
      </c>
      <c r="O17" s="30">
        <v>772012</v>
      </c>
      <c r="P17" s="30">
        <v>0</v>
      </c>
      <c r="Q17" s="30">
        <v>0</v>
      </c>
      <c r="R17" s="30">
        <v>793000</v>
      </c>
      <c r="S17" s="30">
        <v>0</v>
      </c>
      <c r="T17" s="30">
        <v>0</v>
      </c>
      <c r="U17" s="30">
        <v>60000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9852223</v>
      </c>
      <c r="AB17" s="30">
        <v>0</v>
      </c>
      <c r="AC17" s="30">
        <v>0</v>
      </c>
      <c r="AD17" s="30">
        <v>1475000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2389845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500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20747346.42</v>
      </c>
      <c r="BV17" s="31">
        <f t="shared" si="0"/>
        <v>0</v>
      </c>
      <c r="BW17" s="31">
        <f t="shared" si="0"/>
        <v>0</v>
      </c>
    </row>
    <row r="18" spans="1:75" ht="15">
      <c r="A18" s="27">
        <f t="shared" si="2"/>
        <v>104</v>
      </c>
      <c r="B18" s="29" t="s">
        <v>23</v>
      </c>
      <c r="C18" s="30">
        <v>9687787.98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2745347.62</v>
      </c>
      <c r="J18" s="30">
        <v>0</v>
      </c>
      <c r="K18" s="30">
        <v>0</v>
      </c>
      <c r="L18" s="30">
        <v>2292720.13</v>
      </c>
      <c r="M18" s="30">
        <v>0</v>
      </c>
      <c r="N18" s="30">
        <v>0</v>
      </c>
      <c r="O18" s="30">
        <v>2061525.33</v>
      </c>
      <c r="P18" s="30">
        <v>0</v>
      </c>
      <c r="Q18" s="30">
        <v>0</v>
      </c>
      <c r="R18" s="30">
        <v>90000</v>
      </c>
      <c r="S18" s="30">
        <v>0</v>
      </c>
      <c r="T18" s="30">
        <v>0</v>
      </c>
      <c r="U18" s="30">
        <v>646848.14</v>
      </c>
      <c r="V18" s="30">
        <v>0</v>
      </c>
      <c r="W18" s="30">
        <v>0</v>
      </c>
      <c r="X18" s="30">
        <v>680000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617831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3607406.81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467063.57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95407.43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22991938.01</v>
      </c>
      <c r="BV18" s="31">
        <f t="shared" si="0"/>
        <v>0</v>
      </c>
      <c r="BW18" s="31">
        <f t="shared" si="0"/>
        <v>0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140154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189747</v>
      </c>
      <c r="M21" s="30">
        <v>0</v>
      </c>
      <c r="N21" s="30">
        <v>0</v>
      </c>
      <c r="O21" s="30">
        <v>87232</v>
      </c>
      <c r="P21" s="30">
        <v>0</v>
      </c>
      <c r="Q21" s="30">
        <v>0</v>
      </c>
      <c r="R21" s="30">
        <v>97878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55644</v>
      </c>
      <c r="AB21" s="30">
        <v>0</v>
      </c>
      <c r="AC21" s="30">
        <v>0</v>
      </c>
      <c r="AD21" s="30">
        <v>329722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8708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753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909838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200000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200000</v>
      </c>
      <c r="BV23" s="31">
        <f t="shared" si="0"/>
        <v>0</v>
      </c>
      <c r="BW23" s="31">
        <f t="shared" si="0"/>
        <v>0</v>
      </c>
    </row>
    <row r="24" spans="1:75" ht="15">
      <c r="A24" s="27">
        <f t="shared" si="2"/>
        <v>110</v>
      </c>
      <c r="B24" s="29" t="s">
        <v>83</v>
      </c>
      <c r="C24" s="30">
        <v>445000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9000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2299972.14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2753972.14</v>
      </c>
      <c r="BV24" s="31">
        <f t="shared" si="0"/>
        <v>0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13415529.9</v>
      </c>
      <c r="D25" s="33">
        <f t="shared" si="3"/>
        <v>0</v>
      </c>
      <c r="E25" s="33">
        <f t="shared" si="3"/>
        <v>0</v>
      </c>
      <c r="F25" s="33">
        <f t="shared" si="3"/>
        <v>5000</v>
      </c>
      <c r="G25" s="33">
        <f t="shared" si="3"/>
        <v>0</v>
      </c>
      <c r="H25" s="33">
        <f t="shared" si="3"/>
        <v>0</v>
      </c>
      <c r="I25" s="33">
        <f t="shared" si="3"/>
        <v>2752347.62</v>
      </c>
      <c r="J25" s="33">
        <f t="shared" si="3"/>
        <v>0</v>
      </c>
      <c r="K25" s="33">
        <f t="shared" si="3"/>
        <v>0</v>
      </c>
      <c r="L25" s="33">
        <f t="shared" si="3"/>
        <v>5265701.13</v>
      </c>
      <c r="M25" s="33">
        <f t="shared" si="3"/>
        <v>0</v>
      </c>
      <c r="N25" s="33">
        <f t="shared" si="3"/>
        <v>0</v>
      </c>
      <c r="O25" s="33">
        <f t="shared" si="3"/>
        <v>2931839.33</v>
      </c>
      <c r="P25" s="33">
        <f t="shared" si="3"/>
        <v>0</v>
      </c>
      <c r="Q25" s="33">
        <f t="shared" si="3"/>
        <v>0</v>
      </c>
      <c r="R25" s="33">
        <f t="shared" si="3"/>
        <v>980878</v>
      </c>
      <c r="S25" s="33">
        <f t="shared" si="3"/>
        <v>0</v>
      </c>
      <c r="T25" s="33">
        <f t="shared" si="3"/>
        <v>0</v>
      </c>
      <c r="U25" s="33">
        <f t="shared" si="3"/>
        <v>706848.14</v>
      </c>
      <c r="V25" s="33">
        <f t="shared" si="3"/>
        <v>0</v>
      </c>
      <c r="W25" s="33">
        <f t="shared" si="3"/>
        <v>0</v>
      </c>
      <c r="X25" s="33">
        <f t="shared" si="3"/>
        <v>680000</v>
      </c>
      <c r="Y25" s="33">
        <f t="shared" si="3"/>
        <v>0</v>
      </c>
      <c r="Z25" s="33">
        <f t="shared" si="3"/>
        <v>0</v>
      </c>
      <c r="AA25" s="33">
        <f t="shared" si="3"/>
        <v>9911267</v>
      </c>
      <c r="AB25" s="33">
        <f t="shared" si="3"/>
        <v>0</v>
      </c>
      <c r="AC25" s="33">
        <f t="shared" si="3"/>
        <v>0</v>
      </c>
      <c r="AD25" s="33">
        <f t="shared" si="3"/>
        <v>2422778</v>
      </c>
      <c r="AE25" s="33">
        <f t="shared" si="3"/>
        <v>0</v>
      </c>
      <c r="AF25" s="33">
        <f t="shared" si="3"/>
        <v>0</v>
      </c>
      <c r="AG25" s="33">
        <f t="shared" si="3"/>
        <v>0</v>
      </c>
      <c r="AH25" s="33">
        <f t="shared" si="3"/>
        <v>0</v>
      </c>
      <c r="AI25" s="33">
        <f t="shared" si="3"/>
        <v>0</v>
      </c>
      <c r="AJ25" s="33">
        <f t="shared" si="3"/>
        <v>6010959.8100000005</v>
      </c>
      <c r="AK25" s="33">
        <f t="shared" si="3"/>
        <v>0</v>
      </c>
      <c r="AL25" s="33">
        <f t="shared" si="3"/>
        <v>0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468466.57</v>
      </c>
      <c r="AQ25" s="33">
        <f t="shared" si="3"/>
        <v>0</v>
      </c>
      <c r="AR25" s="33">
        <f t="shared" si="3"/>
        <v>0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95407.43</v>
      </c>
      <c r="BF25" s="33">
        <f t="shared" si="3"/>
        <v>0</v>
      </c>
      <c r="BG25" s="33">
        <f t="shared" si="3"/>
        <v>0</v>
      </c>
      <c r="BH25" s="33">
        <f t="shared" si="3"/>
        <v>2299972.14</v>
      </c>
      <c r="BI25" s="33">
        <f t="shared" si="3"/>
        <v>0</v>
      </c>
      <c r="BJ25" s="33">
        <f t="shared" si="3"/>
        <v>0</v>
      </c>
      <c r="BK25" s="33">
        <f t="shared" si="3"/>
        <v>0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47946995.07000001</v>
      </c>
      <c r="BV25" s="33">
        <f t="shared" si="4"/>
        <v>0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2810000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4810000</v>
      </c>
      <c r="M29" s="30">
        <v>0</v>
      </c>
      <c r="N29" s="30">
        <v>0</v>
      </c>
      <c r="O29" s="30">
        <v>228000</v>
      </c>
      <c r="P29" s="30">
        <v>0</v>
      </c>
      <c r="Q29" s="30">
        <v>0</v>
      </c>
      <c r="R29" s="30">
        <v>1000000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850000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1200330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10898330</v>
      </c>
      <c r="BV29" s="31">
        <f t="shared" si="5"/>
        <v>0</v>
      </c>
      <c r="BW29" s="31">
        <f t="shared" si="5"/>
        <v>0</v>
      </c>
    </row>
    <row r="30" spans="1:75" ht="1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0</v>
      </c>
      <c r="BV30" s="31">
        <f t="shared" si="5"/>
        <v>0</v>
      </c>
      <c r="BW30" s="31">
        <f t="shared" si="5"/>
        <v>0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647894</v>
      </c>
      <c r="AQ32" s="30">
        <v>647894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647894</v>
      </c>
      <c r="BV32" s="31">
        <f t="shared" si="5"/>
        <v>647894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2810000</v>
      </c>
      <c r="D33" s="33">
        <f t="shared" si="6"/>
        <v>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4810000</v>
      </c>
      <c r="M33" s="33">
        <f t="shared" si="6"/>
        <v>0</v>
      </c>
      <c r="N33" s="33">
        <f t="shared" si="6"/>
        <v>0</v>
      </c>
      <c r="O33" s="33">
        <f t="shared" si="6"/>
        <v>228000</v>
      </c>
      <c r="P33" s="33">
        <f t="shared" si="6"/>
        <v>0</v>
      </c>
      <c r="Q33" s="33">
        <f t="shared" si="6"/>
        <v>0</v>
      </c>
      <c r="R33" s="33">
        <f t="shared" si="6"/>
        <v>1000000</v>
      </c>
      <c r="S33" s="33">
        <f t="shared" si="6"/>
        <v>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0</v>
      </c>
      <c r="Y33" s="33">
        <f t="shared" si="6"/>
        <v>0</v>
      </c>
      <c r="Z33" s="33">
        <f t="shared" si="6"/>
        <v>0</v>
      </c>
      <c r="AA33" s="33">
        <f t="shared" si="6"/>
        <v>0</v>
      </c>
      <c r="AB33" s="33">
        <f t="shared" si="6"/>
        <v>0</v>
      </c>
      <c r="AC33" s="33">
        <f t="shared" si="6"/>
        <v>0</v>
      </c>
      <c r="AD33" s="33">
        <f t="shared" si="6"/>
        <v>850000</v>
      </c>
      <c r="AE33" s="33">
        <f t="shared" si="6"/>
        <v>0</v>
      </c>
      <c r="AF33" s="33">
        <f t="shared" si="6"/>
        <v>0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0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1848224</v>
      </c>
      <c r="AQ33" s="33">
        <f t="shared" si="6"/>
        <v>647894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11546224</v>
      </c>
      <c r="BV33" s="33">
        <f t="shared" si="7"/>
        <v>647894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2062028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2062028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25632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25632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1332033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1332033</v>
      </c>
      <c r="BV45" s="31">
        <f t="shared" si="11"/>
        <v>0</v>
      </c>
      <c r="BW45" s="31">
        <f t="shared" si="11"/>
        <v>0</v>
      </c>
    </row>
    <row r="46" spans="1:75" ht="15">
      <c r="A46" s="27">
        <v>405</v>
      </c>
      <c r="B46" s="29" t="s">
        <v>133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756979.63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756979.63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102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756979.63</v>
      </c>
      <c r="BI47" s="33">
        <f t="shared" si="12"/>
        <v>0</v>
      </c>
      <c r="BJ47" s="33">
        <f t="shared" si="12"/>
        <v>0</v>
      </c>
      <c r="BK47" s="33">
        <f t="shared" si="12"/>
        <v>3419693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4176672.63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103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104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0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105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0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0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106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107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5570000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5570000</v>
      </c>
      <c r="BV54" s="31">
        <f t="shared" si="16"/>
        <v>0</v>
      </c>
      <c r="BW54" s="31">
        <f t="shared" si="16"/>
        <v>0</v>
      </c>
    </row>
    <row r="55" spans="1:75" ht="15">
      <c r="A55" s="27">
        <f>A54+1</f>
        <v>702</v>
      </c>
      <c r="B55" s="29" t="s">
        <v>108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450000</v>
      </c>
      <c r="BR55" s="30">
        <v>0</v>
      </c>
      <c r="BS55" s="30">
        <v>0</v>
      </c>
      <c r="BT55" s="30"/>
      <c r="BU55" s="31">
        <f t="shared" si="16"/>
        <v>450000</v>
      </c>
      <c r="BV55" s="31">
        <f t="shared" si="16"/>
        <v>0</v>
      </c>
      <c r="BW55" s="31">
        <f t="shared" si="16"/>
        <v>0</v>
      </c>
    </row>
    <row r="56" spans="1:75" s="34" customFormat="1" ht="15.75" thickBot="1">
      <c r="A56" s="72">
        <v>700</v>
      </c>
      <c r="B56" s="32" t="s">
        <v>109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6020000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6020000</v>
      </c>
      <c r="BV56" s="33">
        <f t="shared" si="18"/>
        <v>0</v>
      </c>
      <c r="BW56" s="33">
        <f t="shared" si="18"/>
        <v>0</v>
      </c>
    </row>
    <row r="57" spans="1:75" ht="16.5" thickBot="1" thickTop="1">
      <c r="A57" s="37"/>
      <c r="B57" s="38" t="s">
        <v>110</v>
      </c>
      <c r="C57" s="39">
        <f aca="true" t="shared" si="19" ref="C57:BN57">+C25+C33+C40+C47+C51+C56</f>
        <v>16225529.9</v>
      </c>
      <c r="D57" s="39">
        <f t="shared" si="19"/>
        <v>0</v>
      </c>
      <c r="E57" s="39">
        <f t="shared" si="19"/>
        <v>0</v>
      </c>
      <c r="F57" s="39">
        <f t="shared" si="19"/>
        <v>5000</v>
      </c>
      <c r="G57" s="39">
        <f t="shared" si="19"/>
        <v>0</v>
      </c>
      <c r="H57" s="39">
        <f t="shared" si="19"/>
        <v>0</v>
      </c>
      <c r="I57" s="39">
        <f t="shared" si="19"/>
        <v>2752347.62</v>
      </c>
      <c r="J57" s="39">
        <f t="shared" si="19"/>
        <v>0</v>
      </c>
      <c r="K57" s="39">
        <f t="shared" si="19"/>
        <v>0</v>
      </c>
      <c r="L57" s="39">
        <f t="shared" si="19"/>
        <v>10075701.129999999</v>
      </c>
      <c r="M57" s="39">
        <f t="shared" si="19"/>
        <v>0</v>
      </c>
      <c r="N57" s="39">
        <f t="shared" si="19"/>
        <v>0</v>
      </c>
      <c r="O57" s="39">
        <f t="shared" si="19"/>
        <v>3159839.33</v>
      </c>
      <c r="P57" s="39">
        <f t="shared" si="19"/>
        <v>0</v>
      </c>
      <c r="Q57" s="39">
        <f t="shared" si="19"/>
        <v>0</v>
      </c>
      <c r="R57" s="39">
        <f t="shared" si="19"/>
        <v>1980878</v>
      </c>
      <c r="S57" s="39">
        <f t="shared" si="19"/>
        <v>0</v>
      </c>
      <c r="T57" s="39">
        <f t="shared" si="19"/>
        <v>0</v>
      </c>
      <c r="U57" s="39">
        <f t="shared" si="19"/>
        <v>706848.14</v>
      </c>
      <c r="V57" s="39">
        <f t="shared" si="19"/>
        <v>0</v>
      </c>
      <c r="W57" s="39">
        <f t="shared" si="19"/>
        <v>0</v>
      </c>
      <c r="X57" s="39">
        <f t="shared" si="19"/>
        <v>680000</v>
      </c>
      <c r="Y57" s="39">
        <f t="shared" si="19"/>
        <v>0</v>
      </c>
      <c r="Z57" s="39">
        <f t="shared" si="19"/>
        <v>0</v>
      </c>
      <c r="AA57" s="39">
        <f t="shared" si="19"/>
        <v>9911267</v>
      </c>
      <c r="AB57" s="39">
        <f t="shared" si="19"/>
        <v>0</v>
      </c>
      <c r="AC57" s="39">
        <f t="shared" si="19"/>
        <v>0</v>
      </c>
      <c r="AD57" s="39">
        <f t="shared" si="19"/>
        <v>3272778</v>
      </c>
      <c r="AE57" s="39">
        <f t="shared" si="19"/>
        <v>0</v>
      </c>
      <c r="AF57" s="39">
        <f t="shared" si="19"/>
        <v>0</v>
      </c>
      <c r="AG57" s="39">
        <f t="shared" si="19"/>
        <v>0</v>
      </c>
      <c r="AH57" s="39">
        <f t="shared" si="19"/>
        <v>0</v>
      </c>
      <c r="AI57" s="39">
        <f t="shared" si="19"/>
        <v>0</v>
      </c>
      <c r="AJ57" s="39">
        <f t="shared" si="19"/>
        <v>6010959.8100000005</v>
      </c>
      <c r="AK57" s="39">
        <f t="shared" si="19"/>
        <v>0</v>
      </c>
      <c r="AL57" s="39">
        <f t="shared" si="19"/>
        <v>0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2316690.57</v>
      </c>
      <c r="AQ57" s="39">
        <f t="shared" si="19"/>
        <v>647894</v>
      </c>
      <c r="AR57" s="39">
        <f t="shared" si="19"/>
        <v>0</v>
      </c>
      <c r="AS57" s="39">
        <f t="shared" si="19"/>
        <v>0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95407.43</v>
      </c>
      <c r="BF57" s="39">
        <f t="shared" si="19"/>
        <v>0</v>
      </c>
      <c r="BG57" s="39">
        <f t="shared" si="19"/>
        <v>0</v>
      </c>
      <c r="BH57" s="78">
        <f t="shared" si="19"/>
        <v>3056951.77</v>
      </c>
      <c r="BI57" s="39">
        <f t="shared" si="19"/>
        <v>0</v>
      </c>
      <c r="BJ57" s="39">
        <f t="shared" si="19"/>
        <v>0</v>
      </c>
      <c r="BK57" s="39">
        <f t="shared" si="19"/>
        <v>3419693</v>
      </c>
      <c r="BL57" s="39">
        <f t="shared" si="19"/>
        <v>0</v>
      </c>
      <c r="BM57" s="39">
        <f t="shared" si="19"/>
        <v>0</v>
      </c>
      <c r="BN57" s="39">
        <f t="shared" si="19"/>
        <v>0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6020000</v>
      </c>
      <c r="BR57" s="39">
        <f t="shared" si="20"/>
        <v>0</v>
      </c>
      <c r="BS57" s="39">
        <f t="shared" si="20"/>
        <v>0</v>
      </c>
      <c r="BT57" s="39"/>
      <c r="BU57" s="108">
        <f>+BU12+BU25+BU33+BU40+BU47+BU51+BU56</f>
        <v>69865342.70000002</v>
      </c>
      <c r="BV57" s="39">
        <f t="shared" si="20"/>
        <v>647894</v>
      </c>
      <c r="BW57" s="39">
        <f t="shared" si="20"/>
        <v>0</v>
      </c>
    </row>
  </sheetData>
  <sheetProtection/>
  <mergeCells count="75">
    <mergeCell ref="BN7:BP7"/>
    <mergeCell ref="BQ7:BS7"/>
    <mergeCell ref="BT7:BT8"/>
    <mergeCell ref="BU7:BW8"/>
    <mergeCell ref="BQ8:BS8"/>
    <mergeCell ref="C9:D9"/>
    <mergeCell ref="F8:H8"/>
    <mergeCell ref="F9:G9"/>
    <mergeCell ref="BU9:BV9"/>
    <mergeCell ref="BQ9:BR9"/>
    <mergeCell ref="L9:M9"/>
    <mergeCell ref="AA8:AC8"/>
    <mergeCell ref="O9:P9"/>
    <mergeCell ref="AG8:AI8"/>
    <mergeCell ref="AA9:AB9"/>
    <mergeCell ref="AD9:AE9"/>
    <mergeCell ref="X8:Z8"/>
    <mergeCell ref="R9:S9"/>
    <mergeCell ref="BN8:BP8"/>
    <mergeCell ref="AJ8:AL8"/>
    <mergeCell ref="AJ9:AK9"/>
    <mergeCell ref="BH9:BI9"/>
    <mergeCell ref="AP8:AR8"/>
    <mergeCell ref="BN9:BO9"/>
    <mergeCell ref="BK9:BL9"/>
    <mergeCell ref="AY9:AZ9"/>
    <mergeCell ref="AV8:AX8"/>
    <mergeCell ref="BE9:BF9"/>
    <mergeCell ref="I9:J9"/>
    <mergeCell ref="I8:K8"/>
    <mergeCell ref="BK7:BM7"/>
    <mergeCell ref="AJ7:AL7"/>
    <mergeCell ref="AM7:AO7"/>
    <mergeCell ref="AP7:AR7"/>
    <mergeCell ref="AS7:AU7"/>
    <mergeCell ref="AY7:BA7"/>
    <mergeCell ref="BK8:BM8"/>
    <mergeCell ref="AG9:AH9"/>
    <mergeCell ref="R7:T7"/>
    <mergeCell ref="U8:W8"/>
    <mergeCell ref="B7:B8"/>
    <mergeCell ref="C7:E7"/>
    <mergeCell ref="F7:H7"/>
    <mergeCell ref="I7:K7"/>
    <mergeCell ref="C8:E8"/>
    <mergeCell ref="L8:N8"/>
    <mergeCell ref="BH7:BJ7"/>
    <mergeCell ref="L7:N7"/>
    <mergeCell ref="O7:Q7"/>
    <mergeCell ref="B1:J1"/>
    <mergeCell ref="BB8:BD8"/>
    <mergeCell ref="BE8:BG8"/>
    <mergeCell ref="BH8:BJ8"/>
    <mergeCell ref="AY8:BA8"/>
    <mergeCell ref="U7:W7"/>
    <mergeCell ref="X7:Z7"/>
    <mergeCell ref="AD7:AF7"/>
    <mergeCell ref="R8:T8"/>
    <mergeCell ref="C3:F3"/>
    <mergeCell ref="AG7:AI7"/>
    <mergeCell ref="BB9:BC9"/>
    <mergeCell ref="AA7:AC7"/>
    <mergeCell ref="AD8:AF8"/>
    <mergeCell ref="U9:V9"/>
    <mergeCell ref="X9:Y9"/>
    <mergeCell ref="O8:Q8"/>
    <mergeCell ref="BB7:BD7"/>
    <mergeCell ref="BE7:BG7"/>
    <mergeCell ref="AM9:AN9"/>
    <mergeCell ref="AP9:AQ9"/>
    <mergeCell ref="AS9:AT9"/>
    <mergeCell ref="AV7:AX7"/>
    <mergeCell ref="AV9:AW9"/>
    <mergeCell ref="AM8:AO8"/>
    <mergeCell ref="AS8:AU8"/>
  </mergeCells>
  <printOptions/>
  <pageMargins left="0.7086614173228347" right="0.4330708661417323" top="0.7480314960629921" bottom="0.7480314960629921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Barbara Giovannetti</cp:lastModifiedBy>
  <cp:lastPrinted>2018-05-23T09:33:38Z</cp:lastPrinted>
  <dcterms:created xsi:type="dcterms:W3CDTF">2000-01-20T08:39:24Z</dcterms:created>
  <dcterms:modified xsi:type="dcterms:W3CDTF">2021-03-18T12:02:46Z</dcterms:modified>
  <cp:category/>
  <cp:version/>
  <cp:contentType/>
  <cp:contentStatus/>
</cp:coreProperties>
</file>